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8325" windowHeight="7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C5"/>
  <c r="C6"/>
  <c r="C7"/>
  <c r="C8"/>
  <c r="C9"/>
  <c r="C4"/>
  <c r="B20"/>
  <c r="B15"/>
  <c r="B13"/>
  <c r="B11"/>
  <c r="C11" l="1"/>
</calcChain>
</file>

<file path=xl/sharedStrings.xml><?xml version="1.0" encoding="utf-8"?>
<sst xmlns="http://schemas.openxmlformats.org/spreadsheetml/2006/main" count="34" uniqueCount="34">
  <si>
    <t>P.N</t>
  </si>
  <si>
    <t>A</t>
  </si>
  <si>
    <t>Ac</t>
  </si>
  <si>
    <t>G</t>
  </si>
  <si>
    <t>L</t>
  </si>
  <si>
    <t>DX</t>
  </si>
  <si>
    <t>DY</t>
  </si>
  <si>
    <t>Cx</t>
  </si>
  <si>
    <t>CY</t>
  </si>
  <si>
    <t>DXC</t>
  </si>
  <si>
    <t>DYC</t>
  </si>
  <si>
    <t>X</t>
  </si>
  <si>
    <t>Y</t>
  </si>
  <si>
    <t>DEF</t>
  </si>
  <si>
    <t>شماره نقاط</t>
  </si>
  <si>
    <t>زاویه</t>
  </si>
  <si>
    <t>زاویه صحیح</t>
  </si>
  <si>
    <t>زاویه انحراف</t>
  </si>
  <si>
    <t>ژیزمان</t>
  </si>
  <si>
    <t>طول</t>
  </si>
  <si>
    <t>دلتا ایکس</t>
  </si>
  <si>
    <t>دلتا ایگرگ</t>
  </si>
  <si>
    <t>تصحیح X</t>
  </si>
  <si>
    <t>تصحیحY</t>
  </si>
  <si>
    <t>دلتا ایکس تصحیح شده</t>
  </si>
  <si>
    <t xml:space="preserve">دلتا ایگرگ تصحیح شده </t>
  </si>
  <si>
    <t>ایکس</t>
  </si>
  <si>
    <t>ایگرگ</t>
  </si>
  <si>
    <t xml:space="preserve">جمع </t>
  </si>
  <si>
    <t>Ealpha =</t>
  </si>
  <si>
    <t>Emax =</t>
  </si>
  <si>
    <t>M=1</t>
  </si>
  <si>
    <t>Calpha=</t>
  </si>
  <si>
    <t>Dalpha =0.0040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</si>
</sst>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4"/>
      <color theme="1"/>
      <name val="Arial"/>
      <family val="2"/>
      <charset val="178"/>
    </font>
    <font>
      <sz val="14"/>
      <name val="Arial"/>
      <family val="2"/>
      <charset val="178"/>
    </font>
    <font>
      <sz val="12"/>
      <color theme="1"/>
      <name val="Arial"/>
      <family val="2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2" borderId="1" xfId="0" applyFill="1" applyBorder="1"/>
    <xf numFmtId="165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1" xfId="0" applyFill="1" applyBorder="1"/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="130" zoomScaleNormal="130" workbookViewId="0">
      <selection activeCell="A18" sqref="A18"/>
    </sheetView>
  </sheetViews>
  <sheetFormatPr defaultRowHeight="18"/>
  <cols>
    <col min="1" max="1" width="13.1796875" bestFit="1" customWidth="1"/>
    <col min="2" max="2" width="9.26953125" customWidth="1"/>
    <col min="3" max="3" width="8" customWidth="1"/>
    <col min="4" max="4" width="8.54296875" customWidth="1"/>
    <col min="5" max="5" width="8.26953125" bestFit="1" customWidth="1"/>
    <col min="6" max="6" width="7.81640625" bestFit="1" customWidth="1"/>
    <col min="7" max="7" width="8.26953125" bestFit="1" customWidth="1"/>
    <col min="8" max="8" width="7.81640625" bestFit="1" customWidth="1"/>
    <col min="9" max="9" width="6.6328125" bestFit="1" customWidth="1"/>
    <col min="10" max="10" width="6.08984375" bestFit="1" customWidth="1"/>
    <col min="11" max="11" width="13.26953125" bestFit="1" customWidth="1"/>
    <col min="12" max="12" width="14.453125" bestFit="1" customWidth="1"/>
  </cols>
  <sheetData>
    <row r="1" spans="1:14">
      <c r="A1" s="6" t="s">
        <v>14</v>
      </c>
      <c r="B1" s="6" t="s">
        <v>15</v>
      </c>
      <c r="C1" s="6" t="s">
        <v>16</v>
      </c>
      <c r="D1" s="6" t="s">
        <v>17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6" t="s">
        <v>23</v>
      </c>
      <c r="K1" s="6" t="s">
        <v>24</v>
      </c>
      <c r="L1" s="6" t="s">
        <v>25</v>
      </c>
      <c r="M1" s="6" t="s">
        <v>26</v>
      </c>
      <c r="N1" s="6" t="s">
        <v>27</v>
      </c>
    </row>
    <row r="2" spans="1:14">
      <c r="A2" s="2" t="s">
        <v>0</v>
      </c>
      <c r="B2" s="2" t="s">
        <v>1</v>
      </c>
      <c r="C2" s="2" t="s">
        <v>2</v>
      </c>
      <c r="D2" s="2" t="s">
        <v>13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>
      <c r="A3" s="4">
        <v>1</v>
      </c>
      <c r="B3" s="3"/>
      <c r="C3" s="1"/>
      <c r="D3" s="1"/>
      <c r="E3" s="1"/>
      <c r="F3" s="3"/>
      <c r="G3" s="1"/>
      <c r="H3" s="1"/>
      <c r="I3" s="1"/>
      <c r="J3" s="1"/>
      <c r="K3" s="1"/>
      <c r="L3" s="1"/>
      <c r="M3" s="5">
        <v>1000</v>
      </c>
      <c r="N3" s="5">
        <v>2000</v>
      </c>
    </row>
    <row r="4" spans="1:14">
      <c r="A4" s="4">
        <v>2</v>
      </c>
      <c r="B4" s="3">
        <v>270.24110000000002</v>
      </c>
      <c r="C4" s="11">
        <f>B4+$B$20</f>
        <v>270.2448333333333</v>
      </c>
      <c r="D4" s="1"/>
      <c r="E4" s="2">
        <v>49.443199999999997</v>
      </c>
      <c r="F4" s="3">
        <v>234.495</v>
      </c>
      <c r="G4" s="12"/>
      <c r="H4" s="12"/>
      <c r="I4" s="1"/>
      <c r="J4" s="1"/>
      <c r="K4" s="1"/>
      <c r="L4" s="1"/>
      <c r="M4" s="1"/>
      <c r="N4" s="1"/>
    </row>
    <row r="5" spans="1:14">
      <c r="A5" s="4">
        <v>3</v>
      </c>
      <c r="B5" s="3">
        <v>130.33000000000001</v>
      </c>
      <c r="C5" s="11">
        <f t="shared" ref="C5:C9" si="0">B5+$B$20</f>
        <v>130.33373333333333</v>
      </c>
      <c r="D5" s="1"/>
      <c r="E5" s="11"/>
      <c r="F5" s="3">
        <v>219.20500000000001</v>
      </c>
      <c r="G5" s="12"/>
      <c r="H5" s="12"/>
      <c r="I5" s="1"/>
      <c r="J5" s="1"/>
      <c r="K5" s="1"/>
      <c r="L5" s="1"/>
      <c r="M5" s="1"/>
      <c r="N5" s="1"/>
    </row>
    <row r="6" spans="1:14">
      <c r="A6" s="4">
        <v>4</v>
      </c>
      <c r="B6" s="3">
        <v>324.00020000000001</v>
      </c>
      <c r="C6" s="11">
        <f t="shared" si="0"/>
        <v>324.00393333333329</v>
      </c>
      <c r="D6" s="1"/>
      <c r="E6" s="11"/>
      <c r="F6" s="3">
        <v>215.53</v>
      </c>
      <c r="G6" s="12"/>
      <c r="H6" s="12"/>
      <c r="I6" s="1"/>
      <c r="J6" s="1"/>
      <c r="K6" s="1"/>
      <c r="L6" s="1"/>
      <c r="M6" s="1"/>
      <c r="N6" s="1"/>
    </row>
    <row r="7" spans="1:14">
      <c r="A7" s="4">
        <v>5</v>
      </c>
      <c r="B7" s="3">
        <v>292.8775</v>
      </c>
      <c r="C7" s="11">
        <f t="shared" si="0"/>
        <v>292.88123333333328</v>
      </c>
      <c r="D7" s="1"/>
      <c r="E7" s="11"/>
      <c r="F7" s="3">
        <v>286.83999999999997</v>
      </c>
      <c r="G7" s="12"/>
      <c r="H7" s="12"/>
      <c r="I7" s="1"/>
      <c r="J7" s="1"/>
      <c r="K7" s="1"/>
      <c r="L7" s="1"/>
      <c r="M7" s="1"/>
      <c r="N7" s="1"/>
    </row>
    <row r="8" spans="1:14">
      <c r="A8" s="4">
        <v>6</v>
      </c>
      <c r="B8" s="3">
        <v>266.31900000000002</v>
      </c>
      <c r="C8" s="11">
        <f t="shared" si="0"/>
        <v>266.3227333333333</v>
      </c>
      <c r="D8" s="1"/>
      <c r="E8" s="11"/>
      <c r="F8" s="3">
        <v>358.82</v>
      </c>
      <c r="G8" s="12"/>
      <c r="H8" s="12"/>
      <c r="I8" s="1"/>
      <c r="J8" s="1"/>
      <c r="K8" s="1"/>
      <c r="L8" s="1"/>
      <c r="M8" s="1"/>
      <c r="N8" s="1"/>
    </row>
    <row r="9" spans="1:14">
      <c r="A9" s="4">
        <v>1</v>
      </c>
      <c r="B9" s="3">
        <v>316.20979999999997</v>
      </c>
      <c r="C9" s="11">
        <f t="shared" si="0"/>
        <v>316.21353333333326</v>
      </c>
      <c r="D9" s="1"/>
      <c r="E9" s="11"/>
      <c r="F9" s="3">
        <v>378.29</v>
      </c>
      <c r="G9" s="12"/>
      <c r="H9" s="12"/>
      <c r="I9" s="1"/>
      <c r="J9" s="1"/>
      <c r="K9" s="1"/>
      <c r="L9" s="1"/>
      <c r="M9" s="1"/>
      <c r="N9" s="1"/>
    </row>
    <row r="10" spans="1:14">
      <c r="E10" s="8"/>
    </row>
    <row r="11" spans="1:14">
      <c r="A11" s="1" t="s">
        <v>28</v>
      </c>
      <c r="B11" s="8">
        <f>SUM(B4:B9)</f>
        <v>1599.9776000000002</v>
      </c>
      <c r="C11" s="11">
        <f>SUM(C4:C9)</f>
        <v>1599.9999999999998</v>
      </c>
      <c r="G11" s="13"/>
      <c r="H11" s="13"/>
    </row>
    <row r="13" spans="1:14">
      <c r="A13" s="7" t="s">
        <v>29</v>
      </c>
      <c r="B13" s="9">
        <f>B11-(COUNT(B4:B9)+2)*200</f>
        <v>-2.2399999999834108E-2</v>
      </c>
    </row>
    <row r="14" spans="1:14">
      <c r="C14" s="3" t="str">
        <f>IF(ABS(B15)&gt;=ABS(B13),"ok","error")</f>
        <v>ok</v>
      </c>
    </row>
    <row r="15" spans="1:14">
      <c r="A15" s="7" t="s">
        <v>30</v>
      </c>
      <c r="B15" s="9">
        <f>2.5*0.004*SQRT(COUNT(B4:B9)/1)</f>
        <v>2.4494897427831779E-2</v>
      </c>
    </row>
    <row r="17" spans="1:2">
      <c r="A17" s="10" t="s">
        <v>31</v>
      </c>
    </row>
    <row r="18" spans="1:2">
      <c r="A18" s="10" t="s">
        <v>33</v>
      </c>
    </row>
    <row r="20" spans="1:2">
      <c r="A20" s="7" t="s">
        <v>32</v>
      </c>
      <c r="B20" s="9">
        <f>-B13/COUNT(B4:B9)</f>
        <v>3.7333333333056848E-3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mehdi</cp:lastModifiedBy>
  <dcterms:created xsi:type="dcterms:W3CDTF">2021-04-24T03:27:09Z</dcterms:created>
  <dcterms:modified xsi:type="dcterms:W3CDTF">2021-04-28T06:31:33Z</dcterms:modified>
</cp:coreProperties>
</file>